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<sst xmlns="http://schemas.openxmlformats.org/spreadsheetml/2006/main" count="134" uniqueCount="96">
  <si>
    <t>佛山安联尚璟府2025年安联文化节专题活动报价单</t>
  </si>
  <si>
    <t>活动主题</t>
  </si>
  <si>
    <t>少儿才艺大赛</t>
  </si>
  <si>
    <t>序号</t>
  </si>
  <si>
    <t>应用场景</t>
  </si>
  <si>
    <t>明细</t>
  </si>
  <si>
    <t>物料说明</t>
  </si>
  <si>
    <t>数量</t>
  </si>
  <si>
    <t>单位</t>
  </si>
  <si>
    <t>不含税单价（元）</t>
  </si>
  <si>
    <t>不含税总价（元）</t>
  </si>
  <si>
    <t>场次</t>
  </si>
  <si>
    <t>合计（元）</t>
  </si>
  <si>
    <t>备注</t>
  </si>
  <si>
    <t>活动内容</t>
  </si>
  <si>
    <t>舞台区</t>
  </si>
  <si>
    <t>舞台搭建，卡板木板封闭型搭建，尺寸：11m*4m</t>
  </si>
  <si>
    <t>项</t>
  </si>
  <si>
    <t>执行时间30天
每周2场
共8场</t>
  </si>
  <si>
    <t>一次性地毯，面积约为60㎡</t>
  </si>
  <si>
    <t>㎡</t>
  </si>
  <si>
    <t>侧面包装，高清喷绘设计覆盖，尺寸：11*0.4m</t>
  </si>
  <si>
    <t>全彩高清LED屏搭建，尺寸：11*4m</t>
  </si>
  <si>
    <t>阶梯：3*0.6m 高 2 个</t>
  </si>
  <si>
    <t>套</t>
  </si>
  <si>
    <t>音响设备</t>
  </si>
  <si>
    <t>半套线阵列音箱。参考品牌Rral Sound/JBL，两分频双6线阵；
包含6全频+双超低+两返听+调音台+控制器+话筒+无线唛+音响线一批+电源线一批+处理器一台+机柜一台</t>
  </si>
  <si>
    <t xml:space="preserve">音响师一名 </t>
  </si>
  <si>
    <t>天</t>
  </si>
  <si>
    <t>灯光设备</t>
  </si>
  <si>
    <t>龙门架搭建，尺寸：（8+6+6）*1组</t>
  </si>
  <si>
    <t>面光灯12盏，LED帕灯12盏，10光束灯
舞台基本灯光控制台，系统灯光主控台，调试台</t>
  </si>
  <si>
    <t>铝合金灯光柱4条，尺寸：5m高，含黑布包装</t>
  </si>
  <si>
    <t>条</t>
  </si>
  <si>
    <t>灯光师一名</t>
  </si>
  <si>
    <t>控台围挡</t>
  </si>
  <si>
    <t>围挡桁架搭建+高清喷绘+舞台板搭建，尺寸：2.6*1.2m，U型1m</t>
  </si>
  <si>
    <t>席位</t>
  </si>
  <si>
    <t>沙发+小方桌+小花艺摆件</t>
  </si>
  <si>
    <t>贵宾椅，含椅套丝带</t>
  </si>
  <si>
    <t>张</t>
  </si>
  <si>
    <t>评委名三角立体 卡片</t>
  </si>
  <si>
    <t>签到区</t>
  </si>
  <si>
    <t>桁架搭建定制型+户外写真亮光板画面包装，尺寸：5*3m  u80cm（h）</t>
  </si>
  <si>
    <t>桌子一套+桌布</t>
  </si>
  <si>
    <t>氛围地毯</t>
  </si>
  <si>
    <t>选手贴</t>
  </si>
  <si>
    <t>可移背胶 1-300号 直径6CM</t>
  </si>
  <si>
    <t>个</t>
  </si>
  <si>
    <t>主持人</t>
  </si>
  <si>
    <t>国内专业主持人一名</t>
  </si>
  <si>
    <t>精美茶歇</t>
  </si>
  <si>
    <t>精美茶歇，（草莓莫斯蛋糕，原味常温蛋糕，提子蛋卷，虎皮蛋卷，蛋挞，布丁，纸杯蛋糕，水果:圣女果，哈密瓜，西瓜，火龙果， 饮料雪碧可乐）每天250人份</t>
  </si>
  <si>
    <t>桌面布置</t>
  </si>
  <si>
    <t>工作人员</t>
  </si>
  <si>
    <t>摄影拍摄</t>
  </si>
  <si>
    <t>专业摄像师拍摄+后期花絮剪辑15秒1条</t>
  </si>
  <si>
    <t>名</t>
  </si>
  <si>
    <t>物料拆装运输费用</t>
  </si>
  <si>
    <t>现场布置撤场人工、运输+撤场</t>
  </si>
  <si>
    <t>趟</t>
  </si>
  <si>
    <t>美食文化节</t>
  </si>
  <si>
    <t>摊位包装</t>
  </si>
  <si>
    <t>摊位布置</t>
  </si>
  <si>
    <t>定制户外集市摊位尺寸：1.50*0.6*2m(h),含门帘印刷一个美食摊位配2个，含门帘印刷</t>
  </si>
  <si>
    <t xml:space="preserve">摊位招牌+门面异形装饰。材质：户外亮光板  </t>
  </si>
  <si>
    <t>美食摊位
接电</t>
  </si>
  <si>
    <t>分接总电箱到8个摊位电缆线分线6平方、公牛地拖插排、2个专业电工接电，分解固定摊位，走线</t>
  </si>
  <si>
    <t>摊位美食区</t>
  </si>
  <si>
    <t>关东煮</t>
  </si>
  <si>
    <t xml:space="preserve">每场100人份包心鱼丸、虾丸、牛肉丸、豆泡等  </t>
  </si>
  <si>
    <t>场</t>
  </si>
  <si>
    <t>烧烤类</t>
  </si>
  <si>
    <t xml:space="preserve">每场100份香肠、鸡翅、牛肉串、羊肉串、生蚝、韭菜、玉米、茄子、等   </t>
  </si>
  <si>
    <t>铁板鱿鱼</t>
  </si>
  <si>
    <t xml:space="preserve">每场100份，新鲜中鱿鱼含桌椅，桌布，椅套，装饰摆件、耗材、餐具及工作人员等费用  </t>
  </si>
  <si>
    <t>咖喱鱼蛋</t>
  </si>
  <si>
    <t>每场100份 咖喱鱼蛋、牛肉丸、鹌鹑蛋等物料  制作师傅一名</t>
  </si>
  <si>
    <t>章鱼小丸子</t>
  </si>
  <si>
    <t>每场100份材料：含所有制作寿司的工具及原材料及饮品，制作师傅一名，含桌面小景装饰</t>
  </si>
  <si>
    <t>冰糖葫芦</t>
  </si>
  <si>
    <t>每场提供100份，含摊位装饰摆件、技术指导师、人工等费用</t>
  </si>
  <si>
    <t>橙子饮品</t>
  </si>
  <si>
    <t>特调橙子饮品，含一次性塑料瓶子，每天100份</t>
  </si>
  <si>
    <t>其他</t>
  </si>
  <si>
    <t>专业单反相机拍摄并包含图片直播</t>
  </si>
  <si>
    <t>摄像</t>
  </si>
  <si>
    <t>现场实拍精剪30秒视频</t>
  </si>
  <si>
    <t>游园券体验券</t>
  </si>
  <si>
    <t>铜版纸快印游园体验券，尺寸：21*8cm，一共600张</t>
  </si>
  <si>
    <t>现场布置撤场人工、运输</t>
  </si>
  <si>
    <t>不含税总计（元）</t>
  </si>
  <si>
    <t>增值税税率</t>
  </si>
  <si>
    <t>%</t>
  </si>
  <si>
    <t>含税总计（元）</t>
  </si>
  <si>
    <t>注：1.此表的合计是所有需采购人支付的本次报价标的金额总数，即报价总价；
2.此单价已经包含了履行相关服务内容所花费的物料费、人工费、运输费、服务费及增值税额利润等全部费用；
3.本表中价格必须填写（不能空白）。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</si>
</sst>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#,##0.00_ "/>
    <numFmt numFmtId="179" formatCode="0_ "/>
    <numFmt numFmtId="180" formatCode="#,##0.00_);[Red]\(#,##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微软雅黑"/>
      <charset val="134"/>
    </font>
    <font>
      <b/>
      <sz val="9"/>
      <color theme="4"/>
      <name val="方正仿宋_GB2312"/>
      <charset val="134"/>
    </font>
    <font>
      <sz val="9"/>
      <name val="方正仿宋_GB2312"/>
      <charset val="134"/>
    </font>
    <font>
      <sz val="9"/>
      <color rgb="FF000000"/>
      <name val="方正仿宋_GB2312"/>
      <charset val="134"/>
    </font>
    <font>
      <sz val="9"/>
      <color theme="1"/>
      <name val="方正仿宋_GB2312"/>
      <charset val="134"/>
    </font>
    <font>
      <sz val="9"/>
      <color indexed="8"/>
      <name val="方正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Border="0">
      <alignment vertical="center"/>
    </xf>
    <xf numFmtId="0" fontId="30" fillId="0" borderId="0" applyBorder="0" applyProtection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/>
    </xf>
    <xf numFmtId="177" fontId="1" fillId="0" borderId="0" xfId="0" applyNumberFormat="1" applyFont="1" applyProtection="1">
      <alignment vertical="center"/>
    </xf>
    <xf numFmtId="176" fontId="1" fillId="0" borderId="0" xfId="0" applyNumberFormat="1" applyFont="1" applyProtection="1">
      <alignment vertical="center"/>
    </xf>
    <xf numFmtId="178" fontId="1" fillId="0" borderId="0" xfId="0" applyNumberFormat="1" applyFont="1" applyProtection="1">
      <alignment vertical="center"/>
      <protection locked="0"/>
    </xf>
    <xf numFmtId="178" fontId="1" fillId="0" borderId="0" xfId="0" applyNumberFormat="1" applyFont="1" applyProtection="1">
      <alignment vertical="center"/>
    </xf>
    <xf numFmtId="176" fontId="2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vertical="center" wrapText="1"/>
    </xf>
    <xf numFmtId="176" fontId="4" fillId="0" borderId="1" xfId="51" applyNumberFormat="1" applyFont="1" applyBorder="1" applyAlignment="1" applyProtection="1">
      <alignment horizontal="center" vertical="center" wrapText="1"/>
    </xf>
    <xf numFmtId="177" fontId="4" fillId="0" borderId="1" xfId="51" applyNumberFormat="1" applyFont="1" applyBorder="1" applyAlignment="1" applyProtection="1">
      <alignment horizontal="center" vertical="center" wrapText="1"/>
    </xf>
    <xf numFmtId="178" fontId="4" fillId="0" borderId="1" xfId="51" applyNumberFormat="1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/>
    </xf>
    <xf numFmtId="177" fontId="4" fillId="0" borderId="1" xfId="49" applyNumberFormat="1" applyFont="1" applyBorder="1" applyAlignment="1" applyProtection="1">
      <alignment horizontal="center" vertical="center" wrapText="1"/>
    </xf>
    <xf numFmtId="177" fontId="4" fillId="0" borderId="1" xfId="50" applyNumberFormat="1" applyFont="1" applyBorder="1" applyAlignment="1" applyProtection="1">
      <alignment horizontal="left" vertical="center" wrapText="1"/>
    </xf>
    <xf numFmtId="176" fontId="4" fillId="0" borderId="1" xfId="50" applyNumberFormat="1" applyFont="1" applyBorder="1" applyAlignment="1" applyProtection="1">
      <alignment horizontal="center" vertical="center" wrapText="1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2" xfId="49" applyNumberFormat="1" applyFont="1" applyBorder="1" applyAlignment="1" applyProtection="1">
      <alignment horizontal="center" vertical="center" wrapText="1"/>
    </xf>
    <xf numFmtId="177" fontId="4" fillId="2" borderId="1" xfId="50" applyNumberFormat="1" applyFont="1" applyFill="1" applyBorder="1" applyAlignment="1" applyProtection="1">
      <alignment horizontal="left" vertical="center" wrapText="1"/>
    </xf>
    <xf numFmtId="177" fontId="4" fillId="0" borderId="3" xfId="49" applyNumberFormat="1" applyFont="1" applyBorder="1" applyAlignment="1" applyProtection="1">
      <alignment horizontal="center" vertical="center" wrapText="1"/>
    </xf>
    <xf numFmtId="177" fontId="4" fillId="0" borderId="4" xfId="49" applyNumberFormat="1" applyFont="1" applyBorder="1" applyAlignment="1" applyProtection="1">
      <alignment horizontal="center" vertical="center" wrapText="1"/>
    </xf>
    <xf numFmtId="176" fontId="4" fillId="2" borderId="1" xfId="5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50" applyFont="1" applyFill="1" applyBorder="1" applyAlignment="1" applyProtection="1">
      <alignment horizontal="left" vertical="center" wrapText="1"/>
    </xf>
    <xf numFmtId="179" fontId="4" fillId="2" borderId="1" xfId="5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7" fontId="4" fillId="0" borderId="1" xfId="51" applyNumberFormat="1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51" applyFont="1" applyBorder="1" applyAlignment="1" applyProtection="1">
      <alignment horizontal="center" vertical="center" wrapText="1"/>
    </xf>
    <xf numFmtId="180" fontId="4" fillId="0" borderId="1" xfId="51" applyNumberFormat="1" applyFont="1" applyBorder="1" applyAlignment="1" applyProtection="1">
      <alignment horizontal="center" vertical="center" wrapText="1"/>
      <protection locked="0"/>
    </xf>
    <xf numFmtId="180" fontId="4" fillId="0" borderId="1" xfId="51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8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51" applyFont="1" applyBorder="1" applyAlignment="1" applyProtection="1">
      <alignment horizontal="left" vertical="center" wrapText="1"/>
    </xf>
    <xf numFmtId="0" fontId="7" fillId="0" borderId="1" xfId="5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horizontal="center" vertical="center"/>
      <protection locked="0"/>
    </xf>
    <xf numFmtId="178" fontId="8" fillId="0" borderId="1" xfId="0" applyNumberFormat="1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left" vertical="top" wrapText="1"/>
    </xf>
    <xf numFmtId="176" fontId="9" fillId="0" borderId="1" xfId="0" applyNumberFormat="1" applyFont="1" applyBorder="1" applyAlignment="1" applyProtection="1">
      <alignment horizontal="left" vertical="top"/>
    </xf>
    <xf numFmtId="176" fontId="9" fillId="0" borderId="1" xfId="0" applyNumberFormat="1" applyFont="1" applyBorder="1" applyAlignment="1" applyProtection="1">
      <alignment horizontal="left" vertical="top"/>
      <protection locked="0"/>
    </xf>
    <xf numFmtId="177" fontId="9" fillId="0" borderId="1" xfId="0" applyNumberFormat="1" applyFont="1" applyBorder="1" applyProtection="1">
      <alignment vertical="center"/>
    </xf>
    <xf numFmtId="9" fontId="8" fillId="0" borderId="1" xfId="3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价" xfId="49"/>
    <cellStyle name="普通 3" xfId="50"/>
    <cellStyle name="样式 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115" zoomScaleNormal="115" topLeftCell="A47" workbookViewId="0">
      <selection activeCell="G39" sqref="G39"/>
    </sheetView>
  </sheetViews>
  <sheetFormatPr defaultColWidth="8.89166666666667" defaultRowHeight="13.5"/>
  <cols>
    <col min="1" max="1" width="3.66666666666667" style="1" customWidth="1"/>
    <col min="2" max="2" width="6.775" style="2" customWidth="1"/>
    <col min="3" max="3" width="13.475" style="2" customWidth="1"/>
    <col min="4" max="4" width="27.0666666666667" style="2" customWidth="1"/>
    <col min="5" max="5" width="4.225" style="3" customWidth="1"/>
    <col min="6" max="6" width="4" style="2" customWidth="1"/>
    <col min="7" max="7" width="13.4416666666667" style="4" customWidth="1"/>
    <col min="8" max="8" width="12.925" style="5" customWidth="1"/>
    <col min="9" max="9" width="8.15" style="3" customWidth="1"/>
    <col min="10" max="10" width="9.775" style="5" customWidth="1"/>
    <col min="11" max="11" width="6.775" style="2" customWidth="1"/>
    <col min="12" max="12" width="9.66666666666667"/>
  </cols>
  <sheetData>
    <row r="1" ht="37.05" customHeight="1" spans="1:11">
      <c r="A1" s="6" t="s">
        <v>0</v>
      </c>
      <c r="B1" s="7"/>
      <c r="C1" s="7"/>
      <c r="D1" s="7"/>
      <c r="E1" s="6"/>
      <c r="F1" s="7"/>
      <c r="G1" s="8"/>
      <c r="H1" s="9"/>
      <c r="I1" s="6"/>
      <c r="J1" s="9"/>
      <c r="K1" s="7"/>
    </row>
    <row r="2" ht="16.95" customHeight="1" spans="1:11">
      <c r="A2" s="10" t="s">
        <v>1</v>
      </c>
      <c r="B2" s="11"/>
      <c r="C2" s="11"/>
      <c r="D2" s="11" t="s">
        <v>2</v>
      </c>
      <c r="E2" s="10"/>
      <c r="F2" s="11"/>
      <c r="G2" s="12"/>
      <c r="H2" s="13"/>
      <c r="I2" s="10"/>
      <c r="J2" s="13"/>
      <c r="K2" s="11"/>
    </row>
    <row r="3" ht="25.95" customHeight="1" spans="1:11">
      <c r="A3" s="14" t="s">
        <v>3</v>
      </c>
      <c r="B3" s="15" t="s">
        <v>4</v>
      </c>
      <c r="C3" s="15" t="s">
        <v>5</v>
      </c>
      <c r="D3" s="15" t="s">
        <v>6</v>
      </c>
      <c r="E3" s="14" t="s">
        <v>7</v>
      </c>
      <c r="F3" s="15" t="s">
        <v>8</v>
      </c>
      <c r="G3" s="16" t="s">
        <v>9</v>
      </c>
      <c r="H3" s="17" t="s">
        <v>10</v>
      </c>
      <c r="I3" s="14" t="s">
        <v>11</v>
      </c>
      <c r="J3" s="17" t="s">
        <v>12</v>
      </c>
      <c r="K3" s="15" t="s">
        <v>13</v>
      </c>
    </row>
    <row r="4" ht="30" customHeight="1" spans="1:11">
      <c r="A4" s="18">
        <v>1</v>
      </c>
      <c r="B4" s="15" t="s">
        <v>14</v>
      </c>
      <c r="C4" s="15" t="s">
        <v>15</v>
      </c>
      <c r="D4" s="19" t="s">
        <v>16</v>
      </c>
      <c r="E4" s="20">
        <v>1</v>
      </c>
      <c r="F4" s="21" t="s">
        <v>17</v>
      </c>
      <c r="G4" s="22"/>
      <c r="H4" s="23">
        <f>E4*G4</f>
        <v>0</v>
      </c>
      <c r="I4" s="18">
        <v>8</v>
      </c>
      <c r="J4" s="23">
        <f>H4</f>
        <v>0</v>
      </c>
      <c r="K4" s="33" t="s">
        <v>18</v>
      </c>
    </row>
    <row r="5" ht="26" customHeight="1" spans="1:11">
      <c r="A5" s="18">
        <v>2</v>
      </c>
      <c r="B5" s="15"/>
      <c r="C5" s="15"/>
      <c r="D5" s="19" t="s">
        <v>19</v>
      </c>
      <c r="E5" s="20">
        <v>60</v>
      </c>
      <c r="F5" s="21" t="s">
        <v>20</v>
      </c>
      <c r="G5" s="22"/>
      <c r="H5" s="23">
        <f t="shared" ref="H5:H29" si="0">G5*E5</f>
        <v>0</v>
      </c>
      <c r="I5" s="18"/>
      <c r="J5" s="23">
        <f>H5</f>
        <v>0</v>
      </c>
      <c r="K5" s="33"/>
    </row>
    <row r="6" ht="33" customHeight="1" spans="1:11">
      <c r="A6" s="18">
        <v>3</v>
      </c>
      <c r="B6" s="15"/>
      <c r="C6" s="15"/>
      <c r="D6" s="19" t="s">
        <v>21</v>
      </c>
      <c r="E6" s="20">
        <v>1</v>
      </c>
      <c r="F6" s="21" t="s">
        <v>17</v>
      </c>
      <c r="G6" s="22"/>
      <c r="H6" s="23">
        <f t="shared" si="0"/>
        <v>0</v>
      </c>
      <c r="I6" s="18"/>
      <c r="J6" s="23">
        <f>H6</f>
        <v>0</v>
      </c>
      <c r="K6" s="33"/>
    </row>
    <row r="7" ht="31" customHeight="1" spans="1:11">
      <c r="A7" s="18">
        <v>4</v>
      </c>
      <c r="B7" s="15"/>
      <c r="C7" s="15"/>
      <c r="D7" s="19" t="s">
        <v>22</v>
      </c>
      <c r="E7" s="20">
        <v>44</v>
      </c>
      <c r="F7" s="21" t="s">
        <v>20</v>
      </c>
      <c r="G7" s="22"/>
      <c r="H7" s="23">
        <f t="shared" si="0"/>
        <v>0</v>
      </c>
      <c r="I7" s="18"/>
      <c r="J7" s="23">
        <f t="shared" ref="J5:J9" si="1">H7</f>
        <v>0</v>
      </c>
      <c r="K7" s="33"/>
    </row>
    <row r="8" ht="29" customHeight="1" spans="1:11">
      <c r="A8" s="18">
        <v>5</v>
      </c>
      <c r="B8" s="15"/>
      <c r="C8" s="15"/>
      <c r="D8" s="19" t="s">
        <v>23</v>
      </c>
      <c r="E8" s="20">
        <v>2</v>
      </c>
      <c r="F8" s="21" t="s">
        <v>24</v>
      </c>
      <c r="G8" s="22"/>
      <c r="H8" s="23">
        <f t="shared" si="0"/>
        <v>0</v>
      </c>
      <c r="I8" s="18"/>
      <c r="J8" s="23">
        <f t="shared" si="1"/>
        <v>0</v>
      </c>
      <c r="K8" s="33"/>
    </row>
    <row r="9" ht="64" customHeight="1" spans="1:11">
      <c r="A9" s="18">
        <v>6</v>
      </c>
      <c r="B9" s="15"/>
      <c r="C9" s="24" t="s">
        <v>25</v>
      </c>
      <c r="D9" s="25" t="s">
        <v>26</v>
      </c>
      <c r="E9" s="26">
        <v>1</v>
      </c>
      <c r="F9" s="15" t="s">
        <v>17</v>
      </c>
      <c r="G9" s="27"/>
      <c r="H9" s="23">
        <f t="shared" si="0"/>
        <v>0</v>
      </c>
      <c r="I9" s="18"/>
      <c r="J9" s="23">
        <f t="shared" si="1"/>
        <v>0</v>
      </c>
      <c r="K9" s="33"/>
    </row>
    <row r="10" ht="24" customHeight="1" spans="1:11">
      <c r="A10" s="18">
        <v>7</v>
      </c>
      <c r="B10" s="15"/>
      <c r="C10" s="24"/>
      <c r="D10" s="25" t="s">
        <v>27</v>
      </c>
      <c r="E10" s="26">
        <v>1</v>
      </c>
      <c r="F10" s="15" t="s">
        <v>28</v>
      </c>
      <c r="G10" s="27"/>
      <c r="H10" s="23">
        <f t="shared" si="0"/>
        <v>0</v>
      </c>
      <c r="I10" s="18"/>
      <c r="J10" s="23">
        <f>I4*H10</f>
        <v>0</v>
      </c>
      <c r="K10" s="33"/>
    </row>
    <row r="11" ht="28" customHeight="1" spans="1:11">
      <c r="A11" s="18">
        <v>8</v>
      </c>
      <c r="B11" s="15"/>
      <c r="C11" s="28" t="s">
        <v>29</v>
      </c>
      <c r="D11" s="29" t="s">
        <v>30</v>
      </c>
      <c r="E11" s="26">
        <v>1</v>
      </c>
      <c r="F11" s="15" t="s">
        <v>17</v>
      </c>
      <c r="G11" s="27"/>
      <c r="H11" s="23">
        <f t="shared" si="0"/>
        <v>0</v>
      </c>
      <c r="I11" s="18"/>
      <c r="J11" s="23">
        <f>H11</f>
        <v>0</v>
      </c>
      <c r="K11" s="33"/>
    </row>
    <row r="12" ht="58" customHeight="1" spans="1:11">
      <c r="A12" s="18">
        <v>9</v>
      </c>
      <c r="B12" s="15"/>
      <c r="C12" s="30"/>
      <c r="D12" s="25" t="s">
        <v>31</v>
      </c>
      <c r="E12" s="26">
        <v>1</v>
      </c>
      <c r="F12" s="15" t="s">
        <v>17</v>
      </c>
      <c r="G12" s="27"/>
      <c r="H12" s="23">
        <f t="shared" si="0"/>
        <v>0</v>
      </c>
      <c r="I12" s="18"/>
      <c r="J12" s="23">
        <f t="shared" ref="J12:J13" si="2">H12</f>
        <v>0</v>
      </c>
      <c r="K12" s="33"/>
    </row>
    <row r="13" ht="30" customHeight="1" spans="1:11">
      <c r="A13" s="18">
        <v>10</v>
      </c>
      <c r="B13" s="15"/>
      <c r="C13" s="30"/>
      <c r="D13" s="25" t="s">
        <v>32</v>
      </c>
      <c r="E13" s="26">
        <v>4</v>
      </c>
      <c r="F13" s="15" t="s">
        <v>33</v>
      </c>
      <c r="G13" s="27"/>
      <c r="H13" s="23">
        <f t="shared" si="0"/>
        <v>0</v>
      </c>
      <c r="I13" s="18"/>
      <c r="J13" s="23">
        <f t="shared" si="2"/>
        <v>0</v>
      </c>
      <c r="K13" s="33"/>
    </row>
    <row r="14" ht="25" customHeight="1" spans="1:11">
      <c r="A14" s="18">
        <v>11</v>
      </c>
      <c r="B14" s="15"/>
      <c r="C14" s="31"/>
      <c r="D14" s="25" t="s">
        <v>34</v>
      </c>
      <c r="E14" s="26">
        <v>1</v>
      </c>
      <c r="F14" s="15" t="s">
        <v>28</v>
      </c>
      <c r="G14" s="27"/>
      <c r="H14" s="23">
        <f t="shared" si="0"/>
        <v>0</v>
      </c>
      <c r="I14" s="18"/>
      <c r="J14" s="23">
        <f>H14*I4</f>
        <v>0</v>
      </c>
      <c r="K14" s="33"/>
    </row>
    <row r="15" ht="33" customHeight="1" spans="1:11">
      <c r="A15" s="18">
        <v>12</v>
      </c>
      <c r="B15" s="15"/>
      <c r="C15" s="24" t="s">
        <v>35</v>
      </c>
      <c r="D15" s="25" t="s">
        <v>36</v>
      </c>
      <c r="E15" s="26">
        <v>1</v>
      </c>
      <c r="F15" s="15" t="s">
        <v>17</v>
      </c>
      <c r="G15" s="27"/>
      <c r="H15" s="23">
        <f t="shared" si="0"/>
        <v>0</v>
      </c>
      <c r="I15" s="18"/>
      <c r="J15" s="23">
        <f>H15</f>
        <v>0</v>
      </c>
      <c r="K15" s="33"/>
    </row>
    <row r="16" ht="23" customHeight="1" spans="1:11">
      <c r="A16" s="18">
        <v>13</v>
      </c>
      <c r="B16" s="15"/>
      <c r="C16" s="24" t="s">
        <v>37</v>
      </c>
      <c r="D16" s="25" t="s">
        <v>38</v>
      </c>
      <c r="E16" s="26">
        <v>6</v>
      </c>
      <c r="F16" s="15" t="s">
        <v>24</v>
      </c>
      <c r="G16" s="27"/>
      <c r="H16" s="23">
        <f t="shared" si="0"/>
        <v>0</v>
      </c>
      <c r="I16" s="18"/>
      <c r="J16" s="23">
        <f t="shared" ref="J16:J22" si="3">H16</f>
        <v>0</v>
      </c>
      <c r="K16" s="33"/>
    </row>
    <row r="17" ht="22" customHeight="1" spans="1:11">
      <c r="A17" s="18">
        <v>14</v>
      </c>
      <c r="B17" s="15"/>
      <c r="C17" s="24"/>
      <c r="D17" s="25" t="s">
        <v>39</v>
      </c>
      <c r="E17" s="26">
        <v>50</v>
      </c>
      <c r="F17" s="15" t="s">
        <v>40</v>
      </c>
      <c r="G17" s="27"/>
      <c r="H17" s="23">
        <f t="shared" si="0"/>
        <v>0</v>
      </c>
      <c r="I17" s="18"/>
      <c r="J17" s="23">
        <f t="shared" si="3"/>
        <v>0</v>
      </c>
      <c r="K17" s="33"/>
    </row>
    <row r="18" ht="22" customHeight="1" spans="1:11">
      <c r="A18" s="18">
        <v>15</v>
      </c>
      <c r="B18" s="15"/>
      <c r="C18" s="24"/>
      <c r="D18" s="25" t="s">
        <v>41</v>
      </c>
      <c r="E18" s="26">
        <v>10</v>
      </c>
      <c r="F18" s="15" t="s">
        <v>40</v>
      </c>
      <c r="G18" s="27"/>
      <c r="H18" s="23">
        <f t="shared" si="0"/>
        <v>0</v>
      </c>
      <c r="I18" s="18"/>
      <c r="J18" s="23">
        <f t="shared" si="3"/>
        <v>0</v>
      </c>
      <c r="K18" s="33"/>
    </row>
    <row r="19" ht="36" customHeight="1" spans="1:11">
      <c r="A19" s="18">
        <v>16</v>
      </c>
      <c r="B19" s="15"/>
      <c r="C19" s="24" t="s">
        <v>42</v>
      </c>
      <c r="D19" s="25" t="s">
        <v>43</v>
      </c>
      <c r="E19" s="26">
        <f>5*3+0.8*3*2</f>
        <v>19.8</v>
      </c>
      <c r="F19" s="15" t="s">
        <v>20</v>
      </c>
      <c r="G19" s="27"/>
      <c r="H19" s="23">
        <f t="shared" si="0"/>
        <v>0</v>
      </c>
      <c r="I19" s="18"/>
      <c r="J19" s="23">
        <f t="shared" si="3"/>
        <v>0</v>
      </c>
      <c r="K19" s="33"/>
    </row>
    <row r="20" ht="25" customHeight="1" spans="1:11">
      <c r="A20" s="18">
        <v>17</v>
      </c>
      <c r="B20" s="15"/>
      <c r="C20" s="24"/>
      <c r="D20" s="25" t="s">
        <v>44</v>
      </c>
      <c r="E20" s="26">
        <v>1</v>
      </c>
      <c r="F20" s="15" t="s">
        <v>17</v>
      </c>
      <c r="G20" s="27"/>
      <c r="H20" s="23">
        <f t="shared" si="0"/>
        <v>0</v>
      </c>
      <c r="I20" s="18"/>
      <c r="J20" s="23">
        <f t="shared" si="3"/>
        <v>0</v>
      </c>
      <c r="K20" s="33"/>
    </row>
    <row r="21" ht="24" customHeight="1" spans="1:11">
      <c r="A21" s="18">
        <v>18</v>
      </c>
      <c r="B21" s="15"/>
      <c r="C21" s="24" t="s">
        <v>45</v>
      </c>
      <c r="D21" s="25" t="s">
        <v>19</v>
      </c>
      <c r="E21" s="26">
        <v>200</v>
      </c>
      <c r="F21" s="15" t="s">
        <v>20</v>
      </c>
      <c r="G21" s="27"/>
      <c r="H21" s="23">
        <f t="shared" si="0"/>
        <v>0</v>
      </c>
      <c r="I21" s="18"/>
      <c r="J21" s="23">
        <f t="shared" si="3"/>
        <v>0</v>
      </c>
      <c r="K21" s="33"/>
    </row>
    <row r="22" ht="24" customHeight="1" spans="1:11">
      <c r="A22" s="18">
        <v>19</v>
      </c>
      <c r="B22" s="15"/>
      <c r="C22" s="24" t="s">
        <v>46</v>
      </c>
      <c r="D22" s="25" t="s">
        <v>47</v>
      </c>
      <c r="E22" s="26">
        <v>300</v>
      </c>
      <c r="F22" s="15" t="s">
        <v>48</v>
      </c>
      <c r="G22" s="27"/>
      <c r="H22" s="23">
        <f t="shared" si="0"/>
        <v>0</v>
      </c>
      <c r="I22" s="18"/>
      <c r="J22" s="23">
        <f t="shared" si="3"/>
        <v>0</v>
      </c>
      <c r="K22" s="33"/>
    </row>
    <row r="23" ht="26" customHeight="1" spans="1:11">
      <c r="A23" s="18">
        <v>20</v>
      </c>
      <c r="B23" s="15"/>
      <c r="C23" s="24" t="s">
        <v>49</v>
      </c>
      <c r="D23" s="25" t="s">
        <v>50</v>
      </c>
      <c r="E23" s="26">
        <v>1</v>
      </c>
      <c r="F23" s="15" t="s">
        <v>28</v>
      </c>
      <c r="G23" s="27"/>
      <c r="H23" s="23">
        <f t="shared" si="0"/>
        <v>0</v>
      </c>
      <c r="I23" s="18"/>
      <c r="J23" s="23">
        <f>I4*H23</f>
        <v>0</v>
      </c>
      <c r="K23" s="33"/>
    </row>
    <row r="24" ht="66" customHeight="1" spans="1:11">
      <c r="A24" s="18">
        <v>21</v>
      </c>
      <c r="B24" s="15"/>
      <c r="C24" s="24" t="s">
        <v>51</v>
      </c>
      <c r="D24" s="29" t="s">
        <v>52</v>
      </c>
      <c r="E24" s="26">
        <v>1</v>
      </c>
      <c r="F24" s="15" t="s">
        <v>28</v>
      </c>
      <c r="G24" s="27"/>
      <c r="H24" s="23">
        <f t="shared" si="0"/>
        <v>0</v>
      </c>
      <c r="I24" s="18"/>
      <c r="J24" s="23">
        <f>H24*I4</f>
        <v>0</v>
      </c>
      <c r="K24" s="33"/>
    </row>
    <row r="25" ht="20" customHeight="1" spans="1:11">
      <c r="A25" s="18">
        <v>22</v>
      </c>
      <c r="B25" s="15"/>
      <c r="C25" s="24"/>
      <c r="D25" s="29" t="s">
        <v>44</v>
      </c>
      <c r="E25" s="32">
        <v>1</v>
      </c>
      <c r="F25" s="33" t="s">
        <v>17</v>
      </c>
      <c r="G25" s="27"/>
      <c r="H25" s="23">
        <f t="shared" si="0"/>
        <v>0</v>
      </c>
      <c r="I25" s="18"/>
      <c r="J25" s="23">
        <f>H25</f>
        <v>0</v>
      </c>
      <c r="K25" s="33"/>
    </row>
    <row r="26" ht="20" customHeight="1" spans="1:11">
      <c r="A26" s="18">
        <v>23</v>
      </c>
      <c r="B26" s="15"/>
      <c r="C26" s="24"/>
      <c r="D26" s="34" t="s">
        <v>53</v>
      </c>
      <c r="E26" s="35">
        <v>1</v>
      </c>
      <c r="F26" s="36" t="s">
        <v>17</v>
      </c>
      <c r="G26" s="27"/>
      <c r="H26" s="23">
        <f t="shared" si="0"/>
        <v>0</v>
      </c>
      <c r="I26" s="18"/>
      <c r="J26" s="23">
        <f>G26*E26</f>
        <v>0</v>
      </c>
      <c r="K26" s="33"/>
    </row>
    <row r="27" ht="20" customHeight="1" spans="1:11">
      <c r="A27" s="18">
        <v>24</v>
      </c>
      <c r="B27" s="15"/>
      <c r="C27" s="24"/>
      <c r="D27" s="25" t="s">
        <v>54</v>
      </c>
      <c r="E27" s="26">
        <v>1</v>
      </c>
      <c r="F27" s="15" t="s">
        <v>28</v>
      </c>
      <c r="G27" s="27"/>
      <c r="H27" s="23">
        <f t="shared" si="0"/>
        <v>0</v>
      </c>
      <c r="I27" s="18"/>
      <c r="J27" s="23">
        <f>I4*H27</f>
        <v>0</v>
      </c>
      <c r="K27" s="33"/>
    </row>
    <row r="28" ht="20" customHeight="1" spans="1:11">
      <c r="A28" s="18">
        <v>25</v>
      </c>
      <c r="B28" s="15"/>
      <c r="C28" s="15" t="s">
        <v>55</v>
      </c>
      <c r="D28" s="37" t="s">
        <v>56</v>
      </c>
      <c r="E28" s="20">
        <v>1</v>
      </c>
      <c r="F28" s="21" t="s">
        <v>57</v>
      </c>
      <c r="G28" s="16"/>
      <c r="H28" s="23">
        <f t="shared" si="0"/>
        <v>0</v>
      </c>
      <c r="I28" s="18"/>
      <c r="J28" s="23">
        <f>H28*I4</f>
        <v>0</v>
      </c>
      <c r="K28" s="33"/>
    </row>
    <row r="29" ht="20" customHeight="1" spans="1:11">
      <c r="A29" s="18">
        <v>26</v>
      </c>
      <c r="B29" s="15"/>
      <c r="C29" s="15" t="s">
        <v>58</v>
      </c>
      <c r="D29" s="37" t="s">
        <v>59</v>
      </c>
      <c r="E29" s="20">
        <v>2</v>
      </c>
      <c r="F29" s="21" t="s">
        <v>60</v>
      </c>
      <c r="G29" s="22"/>
      <c r="H29" s="23">
        <f t="shared" si="0"/>
        <v>0</v>
      </c>
      <c r="I29" s="18"/>
      <c r="J29" s="23">
        <f t="shared" ref="J29" si="4">H29</f>
        <v>0</v>
      </c>
      <c r="K29" s="33"/>
    </row>
    <row r="30" ht="26" customHeight="1" spans="1:11">
      <c r="A30" s="18" t="s">
        <v>12</v>
      </c>
      <c r="B30" s="18"/>
      <c r="C30" s="18"/>
      <c r="D30" s="18"/>
      <c r="E30" s="18"/>
      <c r="F30" s="18"/>
      <c r="G30" s="38"/>
      <c r="H30" s="18"/>
      <c r="I30" s="18"/>
      <c r="J30" s="23">
        <f>SUM(J4:J29)</f>
        <v>0</v>
      </c>
      <c r="K30" s="19"/>
    </row>
    <row r="31" ht="28" customHeight="1" spans="1:11">
      <c r="A31" s="39" t="s">
        <v>1</v>
      </c>
      <c r="B31" s="39"/>
      <c r="C31" s="39"/>
      <c r="D31" s="39" t="s">
        <v>61</v>
      </c>
      <c r="E31" s="39"/>
      <c r="F31" s="39"/>
      <c r="G31" s="40"/>
      <c r="H31" s="39"/>
      <c r="I31" s="39"/>
      <c r="J31" s="39"/>
      <c r="K31" s="39"/>
    </row>
    <row r="32" ht="46" customHeight="1" spans="1:11">
      <c r="A32" s="41">
        <v>1</v>
      </c>
      <c r="B32" s="41" t="s">
        <v>62</v>
      </c>
      <c r="C32" s="41" t="s">
        <v>63</v>
      </c>
      <c r="D32" s="42" t="s">
        <v>64</v>
      </c>
      <c r="E32" s="43">
        <v>7</v>
      </c>
      <c r="F32" s="43" t="s">
        <v>17</v>
      </c>
      <c r="G32" s="44"/>
      <c r="H32" s="45">
        <f>G32*E32</f>
        <v>0</v>
      </c>
      <c r="I32" s="18">
        <v>8</v>
      </c>
      <c r="J32" s="23">
        <f>H32</f>
        <v>0</v>
      </c>
      <c r="K32" s="15" t="s">
        <v>18</v>
      </c>
    </row>
    <row r="33" ht="35" customHeight="1" spans="1:11">
      <c r="A33" s="41">
        <v>2</v>
      </c>
      <c r="B33" s="41"/>
      <c r="C33" s="41"/>
      <c r="D33" s="42" t="s">
        <v>65</v>
      </c>
      <c r="E33" s="43">
        <v>28</v>
      </c>
      <c r="F33" s="46" t="s">
        <v>20</v>
      </c>
      <c r="G33" s="47"/>
      <c r="H33" s="45">
        <f>G33*E33</f>
        <v>0</v>
      </c>
      <c r="I33" s="18"/>
      <c r="J33" s="23">
        <f>H33</f>
        <v>0</v>
      </c>
      <c r="K33" s="15"/>
    </row>
    <row r="34" ht="46" customHeight="1" spans="1:11">
      <c r="A34" s="41">
        <v>3</v>
      </c>
      <c r="B34" s="41"/>
      <c r="C34" s="46" t="s">
        <v>66</v>
      </c>
      <c r="D34" s="48" t="s">
        <v>67</v>
      </c>
      <c r="E34" s="43">
        <v>1</v>
      </c>
      <c r="F34" s="43" t="s">
        <v>17</v>
      </c>
      <c r="G34" s="44"/>
      <c r="H34" s="45">
        <f>G34*E34</f>
        <v>0</v>
      </c>
      <c r="I34" s="18"/>
      <c r="J34" s="23">
        <f>H34</f>
        <v>0</v>
      </c>
      <c r="K34" s="15"/>
    </row>
    <row r="35" ht="34" customHeight="1" spans="1:11">
      <c r="A35" s="41">
        <v>4</v>
      </c>
      <c r="B35" s="46" t="s">
        <v>68</v>
      </c>
      <c r="C35" s="46" t="s">
        <v>69</v>
      </c>
      <c r="D35" s="48" t="s">
        <v>70</v>
      </c>
      <c r="E35" s="43">
        <v>1</v>
      </c>
      <c r="F35" s="43" t="s">
        <v>71</v>
      </c>
      <c r="G35" s="47"/>
      <c r="H35" s="45">
        <f t="shared" ref="H35:H45" si="5">G35*E35</f>
        <v>0</v>
      </c>
      <c r="I35" s="18"/>
      <c r="J35" s="23">
        <f>H35*I32</f>
        <v>0</v>
      </c>
      <c r="K35" s="15"/>
    </row>
    <row r="36" ht="35" customHeight="1" spans="1:11">
      <c r="A36" s="41">
        <v>5</v>
      </c>
      <c r="B36" s="46"/>
      <c r="C36" s="46" t="s">
        <v>72</v>
      </c>
      <c r="D36" s="48" t="s">
        <v>73</v>
      </c>
      <c r="E36" s="43">
        <v>1</v>
      </c>
      <c r="F36" s="43" t="s">
        <v>71</v>
      </c>
      <c r="G36" s="44"/>
      <c r="H36" s="45">
        <f t="shared" si="5"/>
        <v>0</v>
      </c>
      <c r="I36" s="18"/>
      <c r="J36" s="23">
        <f>I32*H36</f>
        <v>0</v>
      </c>
      <c r="K36" s="15"/>
    </row>
    <row r="37" ht="52" customHeight="1" spans="1:11">
      <c r="A37" s="41">
        <v>6</v>
      </c>
      <c r="B37" s="46"/>
      <c r="C37" s="46" t="s">
        <v>74</v>
      </c>
      <c r="D37" s="48" t="s">
        <v>75</v>
      </c>
      <c r="E37" s="43">
        <v>1</v>
      </c>
      <c r="F37" s="43" t="s">
        <v>71</v>
      </c>
      <c r="G37" s="47"/>
      <c r="H37" s="45">
        <f t="shared" si="5"/>
        <v>0</v>
      </c>
      <c r="I37" s="18"/>
      <c r="J37" s="23">
        <f>I32*H37</f>
        <v>0</v>
      </c>
      <c r="K37" s="15"/>
    </row>
    <row r="38" ht="38" customHeight="1" spans="1:11">
      <c r="A38" s="41">
        <v>7</v>
      </c>
      <c r="B38" s="46"/>
      <c r="C38" s="46" t="s">
        <v>76</v>
      </c>
      <c r="D38" s="48" t="s">
        <v>77</v>
      </c>
      <c r="E38" s="49">
        <v>1</v>
      </c>
      <c r="F38" s="43" t="s">
        <v>71</v>
      </c>
      <c r="G38" s="44"/>
      <c r="H38" s="45">
        <f t="shared" si="5"/>
        <v>0</v>
      </c>
      <c r="I38" s="18"/>
      <c r="J38" s="23">
        <f>I32*H38</f>
        <v>0</v>
      </c>
      <c r="K38" s="15"/>
    </row>
    <row r="39" ht="43" customHeight="1" spans="1:11">
      <c r="A39" s="41">
        <v>8</v>
      </c>
      <c r="B39" s="46"/>
      <c r="C39" s="46" t="s">
        <v>78</v>
      </c>
      <c r="D39" s="48" t="s">
        <v>79</v>
      </c>
      <c r="E39" s="43">
        <v>1</v>
      </c>
      <c r="F39" s="43" t="s">
        <v>71</v>
      </c>
      <c r="G39" s="44"/>
      <c r="H39" s="45">
        <f t="shared" si="5"/>
        <v>0</v>
      </c>
      <c r="I39" s="18"/>
      <c r="J39" s="23">
        <f>I32*H39</f>
        <v>0</v>
      </c>
      <c r="K39" s="15"/>
    </row>
    <row r="40" ht="32" customHeight="1" spans="1:11">
      <c r="A40" s="41">
        <v>9</v>
      </c>
      <c r="B40" s="46"/>
      <c r="C40" s="46" t="s">
        <v>80</v>
      </c>
      <c r="D40" s="48" t="s">
        <v>81</v>
      </c>
      <c r="E40" s="43">
        <v>1</v>
      </c>
      <c r="F40" s="43" t="s">
        <v>71</v>
      </c>
      <c r="G40" s="47"/>
      <c r="H40" s="45">
        <f t="shared" si="5"/>
        <v>0</v>
      </c>
      <c r="I40" s="18"/>
      <c r="J40" s="23">
        <f>I32*H40</f>
        <v>0</v>
      </c>
      <c r="K40" s="15"/>
    </row>
    <row r="41" ht="33" customHeight="1" spans="1:11">
      <c r="A41" s="41">
        <v>10</v>
      </c>
      <c r="B41" s="46"/>
      <c r="C41" s="46" t="s">
        <v>82</v>
      </c>
      <c r="D41" s="48" t="s">
        <v>83</v>
      </c>
      <c r="E41" s="43">
        <v>1</v>
      </c>
      <c r="F41" s="43" t="s">
        <v>71</v>
      </c>
      <c r="G41" s="44"/>
      <c r="H41" s="45">
        <f t="shared" si="5"/>
        <v>0</v>
      </c>
      <c r="I41" s="18"/>
      <c r="J41" s="23">
        <f>I32*H41</f>
        <v>0</v>
      </c>
      <c r="K41" s="15"/>
    </row>
    <row r="42" ht="24" customHeight="1" spans="1:11">
      <c r="A42" s="41">
        <v>11</v>
      </c>
      <c r="B42" s="41" t="s">
        <v>84</v>
      </c>
      <c r="C42" s="46" t="s">
        <v>55</v>
      </c>
      <c r="D42" s="48" t="s">
        <v>85</v>
      </c>
      <c r="E42" s="43">
        <v>1</v>
      </c>
      <c r="F42" s="43" t="s">
        <v>17</v>
      </c>
      <c r="G42" s="47"/>
      <c r="H42" s="45">
        <f t="shared" si="5"/>
        <v>0</v>
      </c>
      <c r="I42" s="18"/>
      <c r="J42" s="23">
        <f t="shared" ref="J42:J45" si="6">H42</f>
        <v>0</v>
      </c>
      <c r="K42" s="15"/>
    </row>
    <row r="43" ht="28" customHeight="1" spans="1:11">
      <c r="A43" s="41">
        <v>12</v>
      </c>
      <c r="B43" s="41"/>
      <c r="C43" s="46" t="s">
        <v>86</v>
      </c>
      <c r="D43" s="48" t="s">
        <v>87</v>
      </c>
      <c r="E43" s="49">
        <v>1</v>
      </c>
      <c r="F43" s="43" t="s">
        <v>17</v>
      </c>
      <c r="G43" s="47"/>
      <c r="H43" s="45">
        <f t="shared" si="5"/>
        <v>0</v>
      </c>
      <c r="I43" s="18"/>
      <c r="J43" s="23">
        <f t="shared" si="6"/>
        <v>0</v>
      </c>
      <c r="K43" s="15"/>
    </row>
    <row r="44" ht="28" customHeight="1" spans="1:11">
      <c r="A44" s="41">
        <v>13</v>
      </c>
      <c r="B44" s="41"/>
      <c r="C44" s="46" t="s">
        <v>88</v>
      </c>
      <c r="D44" s="48" t="s">
        <v>89</v>
      </c>
      <c r="E44" s="43">
        <v>600</v>
      </c>
      <c r="F44" s="46" t="s">
        <v>40</v>
      </c>
      <c r="G44" s="44"/>
      <c r="H44" s="45">
        <f t="shared" si="5"/>
        <v>0</v>
      </c>
      <c r="I44" s="18"/>
      <c r="J44" s="23">
        <f t="shared" si="6"/>
        <v>0</v>
      </c>
      <c r="K44" s="15"/>
    </row>
    <row r="45" ht="26" customHeight="1" spans="1:11">
      <c r="A45" s="41">
        <v>14</v>
      </c>
      <c r="B45" s="46"/>
      <c r="C45" s="46" t="s">
        <v>58</v>
      </c>
      <c r="D45" s="48" t="s">
        <v>90</v>
      </c>
      <c r="E45" s="43">
        <v>2</v>
      </c>
      <c r="F45" s="43" t="s">
        <v>60</v>
      </c>
      <c r="G45" s="47"/>
      <c r="H45" s="45">
        <f t="shared" si="5"/>
        <v>0</v>
      </c>
      <c r="I45" s="18"/>
      <c r="J45" s="23">
        <f t="shared" si="6"/>
        <v>0</v>
      </c>
      <c r="K45" s="15"/>
    </row>
    <row r="46" ht="22" customHeight="1" spans="1:11">
      <c r="A46" s="18" t="s">
        <v>12</v>
      </c>
      <c r="B46" s="18"/>
      <c r="C46" s="18"/>
      <c r="D46" s="18"/>
      <c r="E46" s="18"/>
      <c r="F46" s="18"/>
      <c r="G46" s="38"/>
      <c r="H46" s="18"/>
      <c r="I46" s="18"/>
      <c r="J46" s="23">
        <f>SUM(J32:J45)</f>
        <v>0</v>
      </c>
      <c r="K46" s="15"/>
    </row>
    <row r="47" ht="25.05" customHeight="1" spans="1:11">
      <c r="A47" s="50" t="s">
        <v>91</v>
      </c>
      <c r="B47" s="51"/>
      <c r="C47" s="51"/>
      <c r="D47" s="51"/>
      <c r="E47" s="50"/>
      <c r="F47" s="51"/>
      <c r="G47" s="52"/>
      <c r="H47" s="53"/>
      <c r="I47" s="50"/>
      <c r="J47" s="53">
        <f>J46+J30</f>
        <v>0</v>
      </c>
      <c r="K47" s="57"/>
    </row>
    <row r="48" ht="25.05" customHeight="1" spans="1:11">
      <c r="A48" s="50" t="s">
        <v>92</v>
      </c>
      <c r="B48" s="51"/>
      <c r="C48" s="51"/>
      <c r="D48" s="51"/>
      <c r="E48" s="50"/>
      <c r="F48" s="51"/>
      <c r="G48" s="52"/>
      <c r="H48" s="53"/>
      <c r="I48" s="50"/>
      <c r="J48" s="58" t="s">
        <v>93</v>
      </c>
      <c r="K48" s="57"/>
    </row>
    <row r="49" ht="25.05" customHeight="1" spans="1:11">
      <c r="A49" s="50" t="s">
        <v>94</v>
      </c>
      <c r="B49" s="51"/>
      <c r="C49" s="51"/>
      <c r="D49" s="51"/>
      <c r="E49" s="50"/>
      <c r="F49" s="51"/>
      <c r="G49" s="52"/>
      <c r="H49" s="53"/>
      <c r="I49" s="50"/>
      <c r="J49" s="53" t="e">
        <f>J47*(1+J48)</f>
        <v>#VALUE!</v>
      </c>
      <c r="K49" s="57"/>
    </row>
    <row r="50" ht="36" customHeight="1" spans="1:11">
      <c r="A50" s="54" t="s">
        <v>95</v>
      </c>
      <c r="B50" s="55"/>
      <c r="C50" s="55"/>
      <c r="D50" s="55"/>
      <c r="E50" s="55"/>
      <c r="F50" s="55"/>
      <c r="G50" s="56"/>
      <c r="H50" s="55"/>
      <c r="I50" s="55"/>
      <c r="J50" s="55"/>
      <c r="K50" s="55"/>
    </row>
  </sheetData>
  <sheetProtection algorithmName="SHA-512" hashValue="nMQ4NugQR0ZxES86CDMleXirLXtofWDfXlULI5oOggHpOYhiv9+6RXmMMgINP3GScRVjY04Z6lWr2t5cNmn86A==" saltValue="YO8QlRpcxGD7irUjJybvOQ==" spinCount="100000" sheet="1" selectLockedCells="1" objects="1"/>
  <mergeCells count="26">
    <mergeCell ref="A1:K1"/>
    <mergeCell ref="A2:C2"/>
    <mergeCell ref="D2:K2"/>
    <mergeCell ref="A30:I30"/>
    <mergeCell ref="A31:C31"/>
    <mergeCell ref="D31:K31"/>
    <mergeCell ref="A46:I46"/>
    <mergeCell ref="A47:I47"/>
    <mergeCell ref="A48:I48"/>
    <mergeCell ref="A49:I49"/>
    <mergeCell ref="A50:K50"/>
    <mergeCell ref="B4:B29"/>
    <mergeCell ref="B32:B34"/>
    <mergeCell ref="B35:B41"/>
    <mergeCell ref="B42:B45"/>
    <mergeCell ref="C4:C8"/>
    <mergeCell ref="C9:C10"/>
    <mergeCell ref="C11:C14"/>
    <mergeCell ref="C16:C18"/>
    <mergeCell ref="C19:C20"/>
    <mergeCell ref="C24:C27"/>
    <mergeCell ref="C32:C33"/>
    <mergeCell ref="I4:I29"/>
    <mergeCell ref="I32:I45"/>
    <mergeCell ref="K4:K29"/>
    <mergeCell ref="K32:K46"/>
  </mergeCells>
  <pageMargins left="0.75" right="0.75" top="1" bottom="1" header="0.5" footer="0.5"/>
  <pageSetup paperSize="9" scale="7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41540</dc:creator>
  <cp:lastModifiedBy>徐健乘</cp:lastModifiedBy>
  <dcterms:created xsi:type="dcterms:W3CDTF">2025-02-23T13:26:00Z</dcterms:created>
  <dcterms:modified xsi:type="dcterms:W3CDTF">2025-06-09T03:25:46Z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B955F4510474467689405F68899FBAC4_13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